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720" windowHeight="6030" activeTab="0"/>
  </bookViews>
  <sheets>
    <sheet name="Calcul de Self" sheetId="1" r:id="rId1"/>
  </sheets>
  <definedNames/>
  <calcPr fullCalcOnLoad="1"/>
</workbook>
</file>

<file path=xl/comments1.xml><?xml version="1.0" encoding="utf-8"?>
<comments xmlns="http://schemas.openxmlformats.org/spreadsheetml/2006/main">
  <authors>
    <author>LSD Ghost</author>
  </authors>
  <commentList>
    <comment ref="B9" authorId="0">
      <text>
        <r>
          <rPr>
            <sz val="8"/>
            <rFont val="Tahoma"/>
            <family val="2"/>
          </rPr>
          <t>Entrez le diamètre du mandrin en cm.</t>
        </r>
        <r>
          <rPr>
            <sz val="8"/>
            <rFont val="Tahoma"/>
            <family val="0"/>
          </rPr>
          <t xml:space="preserve">
 </t>
        </r>
      </text>
    </comment>
    <comment ref="B10" authorId="0">
      <text>
        <r>
          <rPr>
            <sz val="8"/>
            <rFont val="Tahoma"/>
            <family val="2"/>
          </rPr>
          <t>Entrez le diamètre du fil en cm.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sz val="8"/>
            <rFont val="Tahoma"/>
            <family val="2"/>
          </rPr>
          <t>Entrez le nombre de spires.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>Résultat obtenu en µH.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sz val="8"/>
            <rFont val="Tahoma"/>
            <family val="2"/>
          </rPr>
          <t>Entrez la largeur de la bobine en cm.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<sst xmlns="http://schemas.openxmlformats.org/spreadsheetml/2006/main" count="34" uniqueCount="30">
  <si>
    <t>R</t>
  </si>
  <si>
    <t>r</t>
  </si>
  <si>
    <t>n</t>
  </si>
  <si>
    <t>a</t>
  </si>
  <si>
    <t>b</t>
  </si>
  <si>
    <t>c</t>
  </si>
  <si>
    <t>F'</t>
  </si>
  <si>
    <t>F''</t>
  </si>
  <si>
    <t>d</t>
  </si>
  <si>
    <t>D</t>
  </si>
  <si>
    <t>Formule Morgan Brooks et H.M. Turner</t>
  </si>
  <si>
    <t>Tolérence 2 à 5 %</t>
  </si>
  <si>
    <t>cm</t>
  </si>
  <si>
    <t>VALEUR THEORIQUE</t>
  </si>
  <si>
    <t>a (rayon M )</t>
  </si>
  <si>
    <t>10 b + 12 c + 2 R</t>
  </si>
  <si>
    <t>10 b + 10 c + 1,4 R</t>
  </si>
  <si>
    <t>14 R</t>
  </si>
  <si>
    <t>2 b + 3 c</t>
  </si>
  <si>
    <t>Spires</t>
  </si>
  <si>
    <t xml:space="preserve">  Diamètre du mandrin, ou support en cm</t>
  </si>
  <si>
    <t xml:space="preserve">  Diamètre de fil en cm</t>
  </si>
  <si>
    <t xml:space="preserve">  Rayon extérieur en cm</t>
  </si>
  <si>
    <t xml:space="preserve">  Rayon intérieur</t>
  </si>
  <si>
    <t xml:space="preserve">  Nombre de spires</t>
  </si>
  <si>
    <t xml:space="preserve">  Rayon moyen</t>
  </si>
  <si>
    <t xml:space="preserve">  Largeur de la bobine, s'il s'agit d'une bobine 1 tour, b = diamètre du fil</t>
  </si>
  <si>
    <t xml:space="preserve">  Epaisseur du fil s'il s'agit d'une bobine 1 couche c = diamètre du fil</t>
  </si>
  <si>
    <t xml:space="preserve">  mH</t>
  </si>
  <si>
    <t xml:space="preserve">  cm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</si>
</sst>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"/>
    <numFmt numFmtId="174" formatCode="0.000"/>
    <numFmt numFmtId="175" formatCode="d\-mmm\-yy"/>
    <numFmt numFmtId="176" formatCode="#,##0.00\ &quot;€&quot;"/>
    <numFmt numFmtId="177" formatCode="#,##0.00000000"/>
    <numFmt numFmtId="178" formatCode="[$-40C]dddd\ d\ mmmm\ yyyy"/>
    <numFmt numFmtId="179" formatCode="0.000;[Red]0.000"/>
    <numFmt numFmtId="180" formatCode="0.00;[Red]0.00"/>
    <numFmt numFmtId="181" formatCode="0.0000;[Red]0.00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4" borderId="7" xfId="0" applyFill="1" applyBorder="1" applyAlignment="1">
      <alignment horizontal="center"/>
    </xf>
    <xf numFmtId="0" fontId="0" fillId="0" borderId="7" xfId="0" applyFill="1" applyBorder="1" applyAlignment="1" applyProtection="1">
      <alignment horizontal="center"/>
      <protection locked="0"/>
    </xf>
    <xf numFmtId="174" fontId="1" fillId="5" borderId="7" xfId="0" applyNumberFormat="1" applyFont="1" applyFill="1" applyBorder="1" applyAlignment="1">
      <alignment horizontal="center"/>
    </xf>
    <xf numFmtId="179" fontId="0" fillId="4" borderId="7" xfId="0" applyNumberFormat="1" applyFill="1" applyBorder="1" applyAlignment="1">
      <alignment horizontal="center"/>
    </xf>
    <xf numFmtId="180" fontId="0" fillId="4" borderId="7" xfId="0" applyNumberFormat="1" applyFill="1" applyBorder="1" applyAlignment="1">
      <alignment horizontal="center"/>
    </xf>
    <xf numFmtId="181" fontId="0" fillId="5" borderId="7" xfId="0" applyNumberFormat="1" applyFill="1" applyBorder="1" applyAlignment="1">
      <alignment horizontal="center"/>
    </xf>
    <xf numFmtId="180" fontId="0" fillId="0" borderId="7" xfId="0" applyNumberFormat="1" applyFill="1" applyBorder="1" applyAlignment="1" applyProtection="1">
      <alignment horizontal="center"/>
      <protection locked="0"/>
    </xf>
    <xf numFmtId="180" fontId="0" fillId="5" borderId="7" xfId="0" applyNumberFormat="1" applyFill="1" applyBorder="1" applyAlignment="1">
      <alignment horizontal="center"/>
    </xf>
    <xf numFmtId="181" fontId="0" fillId="0" borderId="7" xfId="0" applyNumberFormat="1" applyBorder="1" applyAlignment="1" applyProtection="1">
      <alignment horizontal="center"/>
      <protection locked="0"/>
    </xf>
    <xf numFmtId="180" fontId="0" fillId="0" borderId="7" xfId="0" applyNumberFormat="1" applyBorder="1" applyAlignment="1" applyProtection="1">
      <alignment horizontal="center"/>
      <protection locked="0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1" name="Line 5"/>
        <xdr:cNvSpPr>
          <a:spLocks/>
        </xdr:cNvSpPr>
      </xdr:nvSpPr>
      <xdr:spPr>
        <a:xfrm>
          <a:off x="1609725" y="4210050"/>
          <a:ext cx="2295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2" name="Line 6"/>
        <xdr:cNvSpPr>
          <a:spLocks/>
        </xdr:cNvSpPr>
      </xdr:nvSpPr>
      <xdr:spPr>
        <a:xfrm>
          <a:off x="1609725" y="4857750"/>
          <a:ext cx="2295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30</xdr:row>
      <xdr:rowOff>0</xdr:rowOff>
    </xdr:to>
    <xdr:sp>
      <xdr:nvSpPr>
        <xdr:cNvPr id="3" name="Line 7"/>
        <xdr:cNvSpPr>
          <a:spLocks/>
        </xdr:cNvSpPr>
      </xdr:nvSpPr>
      <xdr:spPr>
        <a:xfrm>
          <a:off x="3895725" y="421005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30</xdr:row>
      <xdr:rowOff>0</xdr:rowOff>
    </xdr:to>
    <xdr:sp>
      <xdr:nvSpPr>
        <xdr:cNvPr id="4" name="Line 8"/>
        <xdr:cNvSpPr>
          <a:spLocks/>
        </xdr:cNvSpPr>
      </xdr:nvSpPr>
      <xdr:spPr>
        <a:xfrm>
          <a:off x="1609725" y="421005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26</xdr:row>
      <xdr:rowOff>0</xdr:rowOff>
    </xdr:to>
    <xdr:sp>
      <xdr:nvSpPr>
        <xdr:cNvPr id="5" name="Line 9"/>
        <xdr:cNvSpPr>
          <a:spLocks/>
        </xdr:cNvSpPr>
      </xdr:nvSpPr>
      <xdr:spPr>
        <a:xfrm>
          <a:off x="2371725" y="356235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26</xdr:row>
      <xdr:rowOff>0</xdr:rowOff>
    </xdr:to>
    <xdr:sp>
      <xdr:nvSpPr>
        <xdr:cNvPr id="6" name="Line 10"/>
        <xdr:cNvSpPr>
          <a:spLocks/>
        </xdr:cNvSpPr>
      </xdr:nvSpPr>
      <xdr:spPr>
        <a:xfrm>
          <a:off x="3133725" y="356235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152400</xdr:rowOff>
    </xdr:from>
    <xdr:to>
      <xdr:col>3</xdr:col>
      <xdr:colOff>0</xdr:colOff>
      <xdr:row>34</xdr:row>
      <xdr:rowOff>0</xdr:rowOff>
    </xdr:to>
    <xdr:sp>
      <xdr:nvSpPr>
        <xdr:cNvPr id="7" name="Line 11"/>
        <xdr:cNvSpPr>
          <a:spLocks/>
        </xdr:cNvSpPr>
      </xdr:nvSpPr>
      <xdr:spPr>
        <a:xfrm>
          <a:off x="2371725" y="4848225"/>
          <a:ext cx="0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34</xdr:row>
      <xdr:rowOff>9525</xdr:rowOff>
    </xdr:to>
    <xdr:sp>
      <xdr:nvSpPr>
        <xdr:cNvPr id="8" name="Line 12"/>
        <xdr:cNvSpPr>
          <a:spLocks/>
        </xdr:cNvSpPr>
      </xdr:nvSpPr>
      <xdr:spPr>
        <a:xfrm>
          <a:off x="3133725" y="4857750"/>
          <a:ext cx="0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30</xdr:row>
      <xdr:rowOff>0</xdr:rowOff>
    </xdr:to>
    <xdr:sp>
      <xdr:nvSpPr>
        <xdr:cNvPr id="9" name="Line 14"/>
        <xdr:cNvSpPr>
          <a:spLocks/>
        </xdr:cNvSpPr>
      </xdr:nvSpPr>
      <xdr:spPr>
        <a:xfrm>
          <a:off x="2371725" y="421005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30</xdr:row>
      <xdr:rowOff>0</xdr:rowOff>
    </xdr:to>
    <xdr:sp>
      <xdr:nvSpPr>
        <xdr:cNvPr id="10" name="Line 15"/>
        <xdr:cNvSpPr>
          <a:spLocks/>
        </xdr:cNvSpPr>
      </xdr:nvSpPr>
      <xdr:spPr>
        <a:xfrm>
          <a:off x="3133725" y="421005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38100</xdr:rowOff>
    </xdr:from>
    <xdr:to>
      <xdr:col>3</xdr:col>
      <xdr:colOff>142875</xdr:colOff>
      <xdr:row>25</xdr:row>
      <xdr:rowOff>19050</xdr:rowOff>
    </xdr:to>
    <xdr:sp>
      <xdr:nvSpPr>
        <xdr:cNvPr id="11" name="Oval 16"/>
        <xdr:cNvSpPr>
          <a:spLocks/>
        </xdr:cNvSpPr>
      </xdr:nvSpPr>
      <xdr:spPr>
        <a:xfrm>
          <a:off x="2371725" y="39243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25</xdr:row>
      <xdr:rowOff>28575</xdr:rowOff>
    </xdr:from>
    <xdr:to>
      <xdr:col>3</xdr:col>
      <xdr:colOff>219075</xdr:colOff>
      <xdr:row>26</xdr:row>
      <xdr:rowOff>9525</xdr:rowOff>
    </xdr:to>
    <xdr:sp>
      <xdr:nvSpPr>
        <xdr:cNvPr id="12" name="Oval 17"/>
        <xdr:cNvSpPr>
          <a:spLocks/>
        </xdr:cNvSpPr>
      </xdr:nvSpPr>
      <xdr:spPr>
        <a:xfrm>
          <a:off x="2447925" y="40767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25</xdr:row>
      <xdr:rowOff>0</xdr:rowOff>
    </xdr:from>
    <xdr:to>
      <xdr:col>3</xdr:col>
      <xdr:colOff>409575</xdr:colOff>
      <xdr:row>25</xdr:row>
      <xdr:rowOff>142875</xdr:rowOff>
    </xdr:to>
    <xdr:sp>
      <xdr:nvSpPr>
        <xdr:cNvPr id="13" name="Oval 18"/>
        <xdr:cNvSpPr>
          <a:spLocks/>
        </xdr:cNvSpPr>
      </xdr:nvSpPr>
      <xdr:spPr>
        <a:xfrm>
          <a:off x="2638425" y="404812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25</xdr:row>
      <xdr:rowOff>28575</xdr:rowOff>
    </xdr:from>
    <xdr:to>
      <xdr:col>3</xdr:col>
      <xdr:colOff>571500</xdr:colOff>
      <xdr:row>26</xdr:row>
      <xdr:rowOff>9525</xdr:rowOff>
    </xdr:to>
    <xdr:sp>
      <xdr:nvSpPr>
        <xdr:cNvPr id="14" name="Oval 19"/>
        <xdr:cNvSpPr>
          <a:spLocks/>
        </xdr:cNvSpPr>
      </xdr:nvSpPr>
      <xdr:spPr>
        <a:xfrm>
          <a:off x="2800350" y="40767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25</xdr:row>
      <xdr:rowOff>9525</xdr:rowOff>
    </xdr:from>
    <xdr:to>
      <xdr:col>4</xdr:col>
      <xdr:colOff>0</xdr:colOff>
      <xdr:row>25</xdr:row>
      <xdr:rowOff>152400</xdr:rowOff>
    </xdr:to>
    <xdr:sp>
      <xdr:nvSpPr>
        <xdr:cNvPr id="15" name="Oval 20"/>
        <xdr:cNvSpPr>
          <a:spLocks/>
        </xdr:cNvSpPr>
      </xdr:nvSpPr>
      <xdr:spPr>
        <a:xfrm>
          <a:off x="2990850" y="40576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30</xdr:row>
      <xdr:rowOff>9525</xdr:rowOff>
    </xdr:from>
    <xdr:to>
      <xdr:col>3</xdr:col>
      <xdr:colOff>180975</xdr:colOff>
      <xdr:row>30</xdr:row>
      <xdr:rowOff>152400</xdr:rowOff>
    </xdr:to>
    <xdr:sp>
      <xdr:nvSpPr>
        <xdr:cNvPr id="16" name="Oval 21"/>
        <xdr:cNvSpPr>
          <a:spLocks/>
        </xdr:cNvSpPr>
      </xdr:nvSpPr>
      <xdr:spPr>
        <a:xfrm>
          <a:off x="2409825" y="48672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30</xdr:row>
      <xdr:rowOff>9525</xdr:rowOff>
    </xdr:from>
    <xdr:to>
      <xdr:col>3</xdr:col>
      <xdr:colOff>361950</xdr:colOff>
      <xdr:row>30</xdr:row>
      <xdr:rowOff>152400</xdr:rowOff>
    </xdr:to>
    <xdr:sp>
      <xdr:nvSpPr>
        <xdr:cNvPr id="17" name="Oval 22"/>
        <xdr:cNvSpPr>
          <a:spLocks/>
        </xdr:cNvSpPr>
      </xdr:nvSpPr>
      <xdr:spPr>
        <a:xfrm>
          <a:off x="2590800" y="48672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30</xdr:row>
      <xdr:rowOff>9525</xdr:rowOff>
    </xdr:from>
    <xdr:to>
      <xdr:col>3</xdr:col>
      <xdr:colOff>533400</xdr:colOff>
      <xdr:row>30</xdr:row>
      <xdr:rowOff>152400</xdr:rowOff>
    </xdr:to>
    <xdr:sp>
      <xdr:nvSpPr>
        <xdr:cNvPr id="18" name="Oval 23"/>
        <xdr:cNvSpPr>
          <a:spLocks/>
        </xdr:cNvSpPr>
      </xdr:nvSpPr>
      <xdr:spPr>
        <a:xfrm>
          <a:off x="2762250" y="48672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30</xdr:row>
      <xdr:rowOff>0</xdr:rowOff>
    </xdr:from>
    <xdr:to>
      <xdr:col>3</xdr:col>
      <xdr:colOff>723900</xdr:colOff>
      <xdr:row>30</xdr:row>
      <xdr:rowOff>142875</xdr:rowOff>
    </xdr:to>
    <xdr:sp>
      <xdr:nvSpPr>
        <xdr:cNvPr id="19" name="Oval 24"/>
        <xdr:cNvSpPr>
          <a:spLocks/>
        </xdr:cNvSpPr>
      </xdr:nvSpPr>
      <xdr:spPr>
        <a:xfrm>
          <a:off x="2952750" y="48577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30</xdr:row>
      <xdr:rowOff>142875</xdr:rowOff>
    </xdr:from>
    <xdr:to>
      <xdr:col>3</xdr:col>
      <xdr:colOff>266700</xdr:colOff>
      <xdr:row>31</xdr:row>
      <xdr:rowOff>123825</xdr:rowOff>
    </xdr:to>
    <xdr:sp>
      <xdr:nvSpPr>
        <xdr:cNvPr id="20" name="Oval 25"/>
        <xdr:cNvSpPr>
          <a:spLocks/>
        </xdr:cNvSpPr>
      </xdr:nvSpPr>
      <xdr:spPr>
        <a:xfrm>
          <a:off x="2495550" y="500062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30</xdr:row>
      <xdr:rowOff>142875</xdr:rowOff>
    </xdr:from>
    <xdr:to>
      <xdr:col>3</xdr:col>
      <xdr:colOff>438150</xdr:colOff>
      <xdr:row>31</xdr:row>
      <xdr:rowOff>123825</xdr:rowOff>
    </xdr:to>
    <xdr:sp>
      <xdr:nvSpPr>
        <xdr:cNvPr id="21" name="Oval 26"/>
        <xdr:cNvSpPr>
          <a:spLocks/>
        </xdr:cNvSpPr>
      </xdr:nvSpPr>
      <xdr:spPr>
        <a:xfrm>
          <a:off x="2667000" y="500062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30</xdr:row>
      <xdr:rowOff>152400</xdr:rowOff>
    </xdr:from>
    <xdr:to>
      <xdr:col>3</xdr:col>
      <xdr:colOff>600075</xdr:colOff>
      <xdr:row>31</xdr:row>
      <xdr:rowOff>133350</xdr:rowOff>
    </xdr:to>
    <xdr:sp>
      <xdr:nvSpPr>
        <xdr:cNvPr id="22" name="Oval 28"/>
        <xdr:cNvSpPr>
          <a:spLocks/>
        </xdr:cNvSpPr>
      </xdr:nvSpPr>
      <xdr:spPr>
        <a:xfrm>
          <a:off x="2828925" y="50101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24</xdr:row>
      <xdr:rowOff>28575</xdr:rowOff>
    </xdr:from>
    <xdr:to>
      <xdr:col>3</xdr:col>
      <xdr:colOff>285750</xdr:colOff>
      <xdr:row>25</xdr:row>
      <xdr:rowOff>9525</xdr:rowOff>
    </xdr:to>
    <xdr:sp>
      <xdr:nvSpPr>
        <xdr:cNvPr id="23" name="Oval 30"/>
        <xdr:cNvSpPr>
          <a:spLocks/>
        </xdr:cNvSpPr>
      </xdr:nvSpPr>
      <xdr:spPr>
        <a:xfrm>
          <a:off x="2514600" y="39147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24</xdr:row>
      <xdr:rowOff>28575</xdr:rowOff>
    </xdr:from>
    <xdr:to>
      <xdr:col>3</xdr:col>
      <xdr:colOff>485775</xdr:colOff>
      <xdr:row>25</xdr:row>
      <xdr:rowOff>9525</xdr:rowOff>
    </xdr:to>
    <xdr:sp>
      <xdr:nvSpPr>
        <xdr:cNvPr id="24" name="Oval 31"/>
        <xdr:cNvSpPr>
          <a:spLocks/>
        </xdr:cNvSpPr>
      </xdr:nvSpPr>
      <xdr:spPr>
        <a:xfrm>
          <a:off x="2714625" y="39147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23</xdr:row>
      <xdr:rowOff>28575</xdr:rowOff>
    </xdr:from>
    <xdr:to>
      <xdr:col>3</xdr:col>
      <xdr:colOff>381000</xdr:colOff>
      <xdr:row>24</xdr:row>
      <xdr:rowOff>9525</xdr:rowOff>
    </xdr:to>
    <xdr:sp>
      <xdr:nvSpPr>
        <xdr:cNvPr id="25" name="Oval 32"/>
        <xdr:cNvSpPr>
          <a:spLocks/>
        </xdr:cNvSpPr>
      </xdr:nvSpPr>
      <xdr:spPr>
        <a:xfrm>
          <a:off x="2609850" y="37528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23</xdr:row>
      <xdr:rowOff>28575</xdr:rowOff>
    </xdr:from>
    <xdr:to>
      <xdr:col>3</xdr:col>
      <xdr:colOff>533400</xdr:colOff>
      <xdr:row>24</xdr:row>
      <xdr:rowOff>9525</xdr:rowOff>
    </xdr:to>
    <xdr:sp>
      <xdr:nvSpPr>
        <xdr:cNvPr id="26" name="Oval 33"/>
        <xdr:cNvSpPr>
          <a:spLocks/>
        </xdr:cNvSpPr>
      </xdr:nvSpPr>
      <xdr:spPr>
        <a:xfrm>
          <a:off x="2762250" y="37528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23</xdr:row>
      <xdr:rowOff>28575</xdr:rowOff>
    </xdr:from>
    <xdr:to>
      <xdr:col>3</xdr:col>
      <xdr:colOff>723900</xdr:colOff>
      <xdr:row>24</xdr:row>
      <xdr:rowOff>9525</xdr:rowOff>
    </xdr:to>
    <xdr:sp>
      <xdr:nvSpPr>
        <xdr:cNvPr id="27" name="Oval 34"/>
        <xdr:cNvSpPr>
          <a:spLocks/>
        </xdr:cNvSpPr>
      </xdr:nvSpPr>
      <xdr:spPr>
        <a:xfrm>
          <a:off x="2952750" y="37528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23</xdr:row>
      <xdr:rowOff>28575</xdr:rowOff>
    </xdr:from>
    <xdr:to>
      <xdr:col>3</xdr:col>
      <xdr:colOff>219075</xdr:colOff>
      <xdr:row>24</xdr:row>
      <xdr:rowOff>9525</xdr:rowOff>
    </xdr:to>
    <xdr:sp>
      <xdr:nvSpPr>
        <xdr:cNvPr id="28" name="Oval 35"/>
        <xdr:cNvSpPr>
          <a:spLocks/>
        </xdr:cNvSpPr>
      </xdr:nvSpPr>
      <xdr:spPr>
        <a:xfrm>
          <a:off x="2447925" y="37528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24</xdr:row>
      <xdr:rowOff>28575</xdr:rowOff>
    </xdr:from>
    <xdr:to>
      <xdr:col>3</xdr:col>
      <xdr:colOff>676275</xdr:colOff>
      <xdr:row>25</xdr:row>
      <xdr:rowOff>9525</xdr:rowOff>
    </xdr:to>
    <xdr:sp>
      <xdr:nvSpPr>
        <xdr:cNvPr id="29" name="Oval 36"/>
        <xdr:cNvSpPr>
          <a:spLocks/>
        </xdr:cNvSpPr>
      </xdr:nvSpPr>
      <xdr:spPr>
        <a:xfrm>
          <a:off x="2905125" y="39147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0</xdr:rowOff>
    </xdr:from>
    <xdr:to>
      <xdr:col>3</xdr:col>
      <xdr:colOff>752475</xdr:colOff>
      <xdr:row>31</xdr:row>
      <xdr:rowOff>142875</xdr:rowOff>
    </xdr:to>
    <xdr:sp>
      <xdr:nvSpPr>
        <xdr:cNvPr id="30" name="Oval 37"/>
        <xdr:cNvSpPr>
          <a:spLocks/>
        </xdr:cNvSpPr>
      </xdr:nvSpPr>
      <xdr:spPr>
        <a:xfrm>
          <a:off x="2981325" y="50196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123825</xdr:rowOff>
    </xdr:from>
    <xdr:to>
      <xdr:col>3</xdr:col>
      <xdr:colOff>152400</xdr:colOff>
      <xdr:row>32</xdr:row>
      <xdr:rowOff>104775</xdr:rowOff>
    </xdr:to>
    <xdr:sp>
      <xdr:nvSpPr>
        <xdr:cNvPr id="31" name="Oval 38"/>
        <xdr:cNvSpPr>
          <a:spLocks/>
        </xdr:cNvSpPr>
      </xdr:nvSpPr>
      <xdr:spPr>
        <a:xfrm>
          <a:off x="2381250" y="51435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</xdr:row>
      <xdr:rowOff>123825</xdr:rowOff>
    </xdr:from>
    <xdr:to>
      <xdr:col>3</xdr:col>
      <xdr:colOff>342900</xdr:colOff>
      <xdr:row>32</xdr:row>
      <xdr:rowOff>104775</xdr:rowOff>
    </xdr:to>
    <xdr:sp>
      <xdr:nvSpPr>
        <xdr:cNvPr id="32" name="Oval 39"/>
        <xdr:cNvSpPr>
          <a:spLocks/>
        </xdr:cNvSpPr>
      </xdr:nvSpPr>
      <xdr:spPr>
        <a:xfrm>
          <a:off x="2571750" y="51435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31</xdr:row>
      <xdr:rowOff>133350</xdr:rowOff>
    </xdr:from>
    <xdr:to>
      <xdr:col>3</xdr:col>
      <xdr:colOff>514350</xdr:colOff>
      <xdr:row>32</xdr:row>
      <xdr:rowOff>114300</xdr:rowOff>
    </xdr:to>
    <xdr:sp>
      <xdr:nvSpPr>
        <xdr:cNvPr id="33" name="Oval 40"/>
        <xdr:cNvSpPr>
          <a:spLocks/>
        </xdr:cNvSpPr>
      </xdr:nvSpPr>
      <xdr:spPr>
        <a:xfrm>
          <a:off x="2743200" y="515302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31</xdr:row>
      <xdr:rowOff>123825</xdr:rowOff>
    </xdr:from>
    <xdr:to>
      <xdr:col>3</xdr:col>
      <xdr:colOff>666750</xdr:colOff>
      <xdr:row>32</xdr:row>
      <xdr:rowOff>104775</xdr:rowOff>
    </xdr:to>
    <xdr:sp>
      <xdr:nvSpPr>
        <xdr:cNvPr id="34" name="Oval 41"/>
        <xdr:cNvSpPr>
          <a:spLocks/>
        </xdr:cNvSpPr>
      </xdr:nvSpPr>
      <xdr:spPr>
        <a:xfrm>
          <a:off x="2895600" y="51435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28</xdr:row>
      <xdr:rowOff>0</xdr:rowOff>
    </xdr:from>
    <xdr:to>
      <xdr:col>5</xdr:col>
      <xdr:colOff>485775</xdr:colOff>
      <xdr:row>28</xdr:row>
      <xdr:rowOff>0</xdr:rowOff>
    </xdr:to>
    <xdr:sp>
      <xdr:nvSpPr>
        <xdr:cNvPr id="35" name="Line 43"/>
        <xdr:cNvSpPr>
          <a:spLocks/>
        </xdr:cNvSpPr>
      </xdr:nvSpPr>
      <xdr:spPr>
        <a:xfrm>
          <a:off x="1038225" y="453390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85725</xdr:rowOff>
    </xdr:from>
    <xdr:to>
      <xdr:col>2</xdr:col>
      <xdr:colOff>314325</xdr:colOff>
      <xdr:row>24</xdr:row>
      <xdr:rowOff>85725</xdr:rowOff>
    </xdr:to>
    <xdr:sp>
      <xdr:nvSpPr>
        <xdr:cNvPr id="36" name="Line 45"/>
        <xdr:cNvSpPr>
          <a:spLocks/>
        </xdr:cNvSpPr>
      </xdr:nvSpPr>
      <xdr:spPr>
        <a:xfrm>
          <a:off x="1638300" y="3971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24</xdr:row>
      <xdr:rowOff>85725</xdr:rowOff>
    </xdr:from>
    <xdr:to>
      <xdr:col>2</xdr:col>
      <xdr:colOff>295275</xdr:colOff>
      <xdr:row>25</xdr:row>
      <xdr:rowOff>152400</xdr:rowOff>
    </xdr:to>
    <xdr:sp>
      <xdr:nvSpPr>
        <xdr:cNvPr id="37" name="Line 47"/>
        <xdr:cNvSpPr>
          <a:spLocks/>
        </xdr:cNvSpPr>
      </xdr:nvSpPr>
      <xdr:spPr>
        <a:xfrm>
          <a:off x="1905000" y="3971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95250</xdr:colOff>
      <xdr:row>24</xdr:row>
      <xdr:rowOff>95250</xdr:rowOff>
    </xdr:from>
    <xdr:ext cx="180975" cy="209550"/>
    <xdr:sp>
      <xdr:nvSpPr>
        <xdr:cNvPr id="38" name="TextBox 48"/>
        <xdr:cNvSpPr txBox="1">
          <a:spLocks noChangeArrowheads="1"/>
        </xdr:cNvSpPr>
      </xdr:nvSpPr>
      <xdr:spPr>
        <a:xfrm>
          <a:off x="1704975" y="39814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2</xdr:col>
      <xdr:colOff>295275</xdr:colOff>
      <xdr:row>30</xdr:row>
      <xdr:rowOff>0</xdr:rowOff>
    </xdr:from>
    <xdr:to>
      <xdr:col>2</xdr:col>
      <xdr:colOff>295275</xdr:colOff>
      <xdr:row>31</xdr:row>
      <xdr:rowOff>76200</xdr:rowOff>
    </xdr:to>
    <xdr:sp>
      <xdr:nvSpPr>
        <xdr:cNvPr id="39" name="Line 49"/>
        <xdr:cNvSpPr>
          <a:spLocks/>
        </xdr:cNvSpPr>
      </xdr:nvSpPr>
      <xdr:spPr>
        <a:xfrm>
          <a:off x="1905000" y="4857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57150</xdr:rowOff>
    </xdr:from>
    <xdr:to>
      <xdr:col>2</xdr:col>
      <xdr:colOff>295275</xdr:colOff>
      <xdr:row>31</xdr:row>
      <xdr:rowOff>57150</xdr:rowOff>
    </xdr:to>
    <xdr:sp>
      <xdr:nvSpPr>
        <xdr:cNvPr id="40" name="Line 50"/>
        <xdr:cNvSpPr>
          <a:spLocks/>
        </xdr:cNvSpPr>
      </xdr:nvSpPr>
      <xdr:spPr>
        <a:xfrm flipH="1">
          <a:off x="1609725" y="5076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28</xdr:row>
      <xdr:rowOff>0</xdr:rowOff>
    </xdr:from>
    <xdr:to>
      <xdr:col>2</xdr:col>
      <xdr:colOff>295275</xdr:colOff>
      <xdr:row>30</xdr:row>
      <xdr:rowOff>0</xdr:rowOff>
    </xdr:to>
    <xdr:sp>
      <xdr:nvSpPr>
        <xdr:cNvPr id="41" name="Line 51"/>
        <xdr:cNvSpPr>
          <a:spLocks/>
        </xdr:cNvSpPr>
      </xdr:nvSpPr>
      <xdr:spPr>
        <a:xfrm flipV="1">
          <a:off x="1905000" y="4533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26</xdr:row>
      <xdr:rowOff>142875</xdr:rowOff>
    </xdr:from>
    <xdr:to>
      <xdr:col>2</xdr:col>
      <xdr:colOff>295275</xdr:colOff>
      <xdr:row>28</xdr:row>
      <xdr:rowOff>0</xdr:rowOff>
    </xdr:to>
    <xdr:sp>
      <xdr:nvSpPr>
        <xdr:cNvPr id="42" name="Line 53"/>
        <xdr:cNvSpPr>
          <a:spLocks/>
        </xdr:cNvSpPr>
      </xdr:nvSpPr>
      <xdr:spPr>
        <a:xfrm flipV="1">
          <a:off x="1905000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23</xdr:row>
      <xdr:rowOff>28575</xdr:rowOff>
    </xdr:from>
    <xdr:to>
      <xdr:col>4</xdr:col>
      <xdr:colOff>447675</xdr:colOff>
      <xdr:row>23</xdr:row>
      <xdr:rowOff>28575</xdr:rowOff>
    </xdr:to>
    <xdr:sp>
      <xdr:nvSpPr>
        <xdr:cNvPr id="43" name="Line 54"/>
        <xdr:cNvSpPr>
          <a:spLocks/>
        </xdr:cNvSpPr>
      </xdr:nvSpPr>
      <xdr:spPr>
        <a:xfrm>
          <a:off x="3038475" y="3752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23</xdr:row>
      <xdr:rowOff>0</xdr:rowOff>
    </xdr:from>
    <xdr:to>
      <xdr:col>4</xdr:col>
      <xdr:colOff>266700</xdr:colOff>
      <xdr:row>28</xdr:row>
      <xdr:rowOff>0</xdr:rowOff>
    </xdr:to>
    <xdr:sp>
      <xdr:nvSpPr>
        <xdr:cNvPr id="44" name="Line 55"/>
        <xdr:cNvSpPr>
          <a:spLocks/>
        </xdr:cNvSpPr>
      </xdr:nvSpPr>
      <xdr:spPr>
        <a:xfrm>
          <a:off x="3400425" y="3724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123825</xdr:colOff>
      <xdr:row>24</xdr:row>
      <xdr:rowOff>0</xdr:rowOff>
    </xdr:from>
    <xdr:ext cx="171450" cy="209550"/>
    <xdr:sp>
      <xdr:nvSpPr>
        <xdr:cNvPr id="45" name="TextBox 57"/>
        <xdr:cNvSpPr txBox="1">
          <a:spLocks noChangeArrowheads="1"/>
        </xdr:cNvSpPr>
      </xdr:nvSpPr>
      <xdr:spPr>
        <a:xfrm>
          <a:off x="3257550" y="38862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2</xdr:col>
      <xdr:colOff>123825</xdr:colOff>
      <xdr:row>30</xdr:row>
      <xdr:rowOff>28575</xdr:rowOff>
    </xdr:from>
    <xdr:ext cx="142875" cy="209550"/>
    <xdr:sp>
      <xdr:nvSpPr>
        <xdr:cNvPr id="46" name="TextBox 58"/>
        <xdr:cNvSpPr txBox="1">
          <a:spLocks noChangeArrowheads="1"/>
        </xdr:cNvSpPr>
      </xdr:nvSpPr>
      <xdr:spPr>
        <a:xfrm>
          <a:off x="1733550" y="4886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2</xdr:col>
      <xdr:colOff>466725</xdr:colOff>
      <xdr:row>24</xdr:row>
      <xdr:rowOff>76200</xdr:rowOff>
    </xdr:from>
    <xdr:to>
      <xdr:col>3</xdr:col>
      <xdr:colOff>28575</xdr:colOff>
      <xdr:row>24</xdr:row>
      <xdr:rowOff>76200</xdr:rowOff>
    </xdr:to>
    <xdr:sp>
      <xdr:nvSpPr>
        <xdr:cNvPr id="47" name="Line 59"/>
        <xdr:cNvSpPr>
          <a:spLocks/>
        </xdr:cNvSpPr>
      </xdr:nvSpPr>
      <xdr:spPr>
        <a:xfrm>
          <a:off x="2076450" y="39624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24</xdr:row>
      <xdr:rowOff>76200</xdr:rowOff>
    </xdr:from>
    <xdr:to>
      <xdr:col>2</xdr:col>
      <xdr:colOff>581025</xdr:colOff>
      <xdr:row>27</xdr:row>
      <xdr:rowOff>152400</xdr:rowOff>
    </xdr:to>
    <xdr:sp>
      <xdr:nvSpPr>
        <xdr:cNvPr id="48" name="Line 61"/>
        <xdr:cNvSpPr>
          <a:spLocks/>
        </xdr:cNvSpPr>
      </xdr:nvSpPr>
      <xdr:spPr>
        <a:xfrm>
          <a:off x="2190750" y="39624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457200</xdr:colOff>
      <xdr:row>25</xdr:row>
      <xdr:rowOff>123825</xdr:rowOff>
    </xdr:from>
    <xdr:ext cx="161925" cy="200025"/>
    <xdr:sp>
      <xdr:nvSpPr>
        <xdr:cNvPr id="49" name="TextBox 62"/>
        <xdr:cNvSpPr txBox="1">
          <a:spLocks noChangeArrowheads="1"/>
        </xdr:cNvSpPr>
      </xdr:nvSpPr>
      <xdr:spPr>
        <a:xfrm>
          <a:off x="2066925" y="41719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3</xdr:col>
      <xdr:colOff>628650</xdr:colOff>
      <xdr:row>32</xdr:row>
      <xdr:rowOff>104775</xdr:rowOff>
    </xdr:from>
    <xdr:to>
      <xdr:col>3</xdr:col>
      <xdr:colOff>628650</xdr:colOff>
      <xdr:row>32</xdr:row>
      <xdr:rowOff>123825</xdr:rowOff>
    </xdr:to>
    <xdr:sp>
      <xdr:nvSpPr>
        <xdr:cNvPr id="50" name="Line 63"/>
        <xdr:cNvSpPr>
          <a:spLocks/>
        </xdr:cNvSpPr>
      </xdr:nvSpPr>
      <xdr:spPr>
        <a:xfrm flipV="1">
          <a:off x="3000375" y="52863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32</xdr:row>
      <xdr:rowOff>104775</xdr:rowOff>
    </xdr:from>
    <xdr:to>
      <xdr:col>4</xdr:col>
      <xdr:colOff>438150</xdr:colOff>
      <xdr:row>32</xdr:row>
      <xdr:rowOff>104775</xdr:rowOff>
    </xdr:to>
    <xdr:sp>
      <xdr:nvSpPr>
        <xdr:cNvPr id="51" name="Line 64"/>
        <xdr:cNvSpPr>
          <a:spLocks/>
        </xdr:cNvSpPr>
      </xdr:nvSpPr>
      <xdr:spPr>
        <a:xfrm>
          <a:off x="2952750" y="5286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29</xdr:row>
      <xdr:rowOff>152400</xdr:rowOff>
    </xdr:from>
    <xdr:to>
      <xdr:col>4</xdr:col>
      <xdr:colOff>266700</xdr:colOff>
      <xdr:row>32</xdr:row>
      <xdr:rowOff>104775</xdr:rowOff>
    </xdr:to>
    <xdr:sp>
      <xdr:nvSpPr>
        <xdr:cNvPr id="52" name="Line 66"/>
        <xdr:cNvSpPr>
          <a:spLocks/>
        </xdr:cNvSpPr>
      </xdr:nvSpPr>
      <xdr:spPr>
        <a:xfrm>
          <a:off x="3400425" y="4848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123825</xdr:colOff>
      <xdr:row>30</xdr:row>
      <xdr:rowOff>152400</xdr:rowOff>
    </xdr:from>
    <xdr:ext cx="161925" cy="209550"/>
    <xdr:sp>
      <xdr:nvSpPr>
        <xdr:cNvPr id="53" name="TextBox 67"/>
        <xdr:cNvSpPr txBox="1">
          <a:spLocks noChangeArrowheads="1"/>
        </xdr:cNvSpPr>
      </xdr:nvSpPr>
      <xdr:spPr>
        <a:xfrm>
          <a:off x="3257550" y="50101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2</xdr:col>
      <xdr:colOff>0</xdr:colOff>
      <xdr:row>33</xdr:row>
      <xdr:rowOff>85725</xdr:rowOff>
    </xdr:from>
    <xdr:to>
      <xdr:col>3</xdr:col>
      <xdr:colOff>266700</xdr:colOff>
      <xdr:row>33</xdr:row>
      <xdr:rowOff>85725</xdr:rowOff>
    </xdr:to>
    <xdr:sp>
      <xdr:nvSpPr>
        <xdr:cNvPr id="54" name="Line 69"/>
        <xdr:cNvSpPr>
          <a:spLocks/>
        </xdr:cNvSpPr>
      </xdr:nvSpPr>
      <xdr:spPr>
        <a:xfrm>
          <a:off x="1609725" y="54292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32</xdr:row>
      <xdr:rowOff>104775</xdr:rowOff>
    </xdr:from>
    <xdr:to>
      <xdr:col>3</xdr:col>
      <xdr:colOff>266700</xdr:colOff>
      <xdr:row>33</xdr:row>
      <xdr:rowOff>85725</xdr:rowOff>
    </xdr:to>
    <xdr:sp>
      <xdr:nvSpPr>
        <xdr:cNvPr id="55" name="Line 70"/>
        <xdr:cNvSpPr>
          <a:spLocks/>
        </xdr:cNvSpPr>
      </xdr:nvSpPr>
      <xdr:spPr>
        <a:xfrm flipV="1">
          <a:off x="2638425" y="52863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152400</xdr:colOff>
      <xdr:row>32</xdr:row>
      <xdr:rowOff>76200</xdr:rowOff>
    </xdr:from>
    <xdr:ext cx="552450" cy="209550"/>
    <xdr:sp>
      <xdr:nvSpPr>
        <xdr:cNvPr id="56" name="TextBox 71"/>
        <xdr:cNvSpPr txBox="1">
          <a:spLocks noChangeArrowheads="1"/>
        </xdr:cNvSpPr>
      </xdr:nvSpPr>
      <xdr:spPr>
        <a:xfrm>
          <a:off x="1762125" y="5257800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 , du fil</a:t>
          </a:r>
        </a:p>
      </xdr:txBody>
    </xdr:sp>
    <xdr:clientData/>
  </xdr:oneCellAnchor>
  <xdr:twoCellAnchor>
    <xdr:from>
      <xdr:col>4</xdr:col>
      <xdr:colOff>409575</xdr:colOff>
      <xdr:row>6</xdr:row>
      <xdr:rowOff>104775</xdr:rowOff>
    </xdr:from>
    <xdr:to>
      <xdr:col>5</xdr:col>
      <xdr:colOff>704850</xdr:colOff>
      <xdr:row>6</xdr:row>
      <xdr:rowOff>104775</xdr:rowOff>
    </xdr:to>
    <xdr:sp>
      <xdr:nvSpPr>
        <xdr:cNvPr id="57" name="Line 73"/>
        <xdr:cNvSpPr>
          <a:spLocks/>
        </xdr:cNvSpPr>
      </xdr:nvSpPr>
      <xdr:spPr>
        <a:xfrm flipH="1">
          <a:off x="3543300" y="10763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sp>
      <xdr:nvSpPr>
        <xdr:cNvPr id="58" name="Line 76"/>
        <xdr:cNvSpPr>
          <a:spLocks/>
        </xdr:cNvSpPr>
      </xdr:nvSpPr>
      <xdr:spPr>
        <a:xfrm>
          <a:off x="2371725" y="3400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152400</xdr:rowOff>
    </xdr:from>
    <xdr:to>
      <xdr:col>4</xdr:col>
      <xdr:colOff>0</xdr:colOff>
      <xdr:row>22</xdr:row>
      <xdr:rowOff>9525</xdr:rowOff>
    </xdr:to>
    <xdr:sp>
      <xdr:nvSpPr>
        <xdr:cNvPr id="59" name="Line 77"/>
        <xdr:cNvSpPr>
          <a:spLocks/>
        </xdr:cNvSpPr>
      </xdr:nvSpPr>
      <xdr:spPr>
        <a:xfrm>
          <a:off x="3133725" y="339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57150</xdr:rowOff>
    </xdr:from>
    <xdr:to>
      <xdr:col>4</xdr:col>
      <xdr:colOff>28575</xdr:colOff>
      <xdr:row>22</xdr:row>
      <xdr:rowOff>57150</xdr:rowOff>
    </xdr:to>
    <xdr:sp>
      <xdr:nvSpPr>
        <xdr:cNvPr id="60" name="Line 78"/>
        <xdr:cNvSpPr>
          <a:spLocks/>
        </xdr:cNvSpPr>
      </xdr:nvSpPr>
      <xdr:spPr>
        <a:xfrm>
          <a:off x="2400300" y="3619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314325</xdr:colOff>
      <xdr:row>21</xdr:row>
      <xdr:rowOff>38100</xdr:rowOff>
    </xdr:from>
    <xdr:ext cx="200025" cy="190500"/>
    <xdr:sp>
      <xdr:nvSpPr>
        <xdr:cNvPr id="61" name="TextBox 79"/>
        <xdr:cNvSpPr txBox="1">
          <a:spLocks noChangeArrowheads="1"/>
        </xdr:cNvSpPr>
      </xdr:nvSpPr>
      <xdr:spPr>
        <a:xfrm>
          <a:off x="2686050" y="3438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0</xdr:col>
      <xdr:colOff>28575</xdr:colOff>
      <xdr:row>5</xdr:row>
      <xdr:rowOff>76200</xdr:rowOff>
    </xdr:from>
    <xdr:ext cx="552450" cy="200025"/>
    <xdr:sp>
      <xdr:nvSpPr>
        <xdr:cNvPr id="62" name="TextBox 80"/>
        <xdr:cNvSpPr txBox="1">
          <a:spLocks noChangeArrowheads="1"/>
        </xdr:cNvSpPr>
      </xdr:nvSpPr>
      <xdr:spPr>
        <a:xfrm>
          <a:off x="28575" y="885825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L= 4 PI ²</a:t>
          </a:r>
        </a:p>
      </xdr:txBody>
    </xdr:sp>
    <xdr:clientData/>
  </xdr:oneCellAnchor>
  <xdr:oneCellAnchor>
    <xdr:from>
      <xdr:col>1</xdr:col>
      <xdr:colOff>76200</xdr:colOff>
      <xdr:row>4</xdr:row>
      <xdr:rowOff>142875</xdr:rowOff>
    </xdr:from>
    <xdr:ext cx="438150" cy="209550"/>
    <xdr:sp>
      <xdr:nvSpPr>
        <xdr:cNvPr id="63" name="TextBox 81"/>
        <xdr:cNvSpPr txBox="1">
          <a:spLocks noChangeArrowheads="1"/>
        </xdr:cNvSpPr>
      </xdr:nvSpPr>
      <xdr:spPr>
        <a:xfrm>
          <a:off x="838200" y="79057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a² . n²</a:t>
          </a:r>
        </a:p>
      </xdr:txBody>
    </xdr:sp>
    <xdr:clientData/>
  </xdr:oneCellAnchor>
  <xdr:oneCellAnchor>
    <xdr:from>
      <xdr:col>1</xdr:col>
      <xdr:colOff>9525</xdr:colOff>
      <xdr:row>6</xdr:row>
      <xdr:rowOff>0</xdr:rowOff>
    </xdr:from>
    <xdr:ext cx="609600" cy="209550"/>
    <xdr:sp>
      <xdr:nvSpPr>
        <xdr:cNvPr id="64" name="TextBox 82"/>
        <xdr:cNvSpPr txBox="1">
          <a:spLocks noChangeArrowheads="1"/>
        </xdr:cNvSpPr>
      </xdr:nvSpPr>
      <xdr:spPr>
        <a:xfrm>
          <a:off x="771525" y="971550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 + c + R</a:t>
          </a:r>
        </a:p>
      </xdr:txBody>
    </xdr:sp>
    <xdr:clientData/>
  </xdr:oneCellAnchor>
  <xdr:twoCellAnchor>
    <xdr:from>
      <xdr:col>0</xdr:col>
      <xdr:colOff>628650</xdr:colOff>
      <xdr:row>6</xdr:row>
      <xdr:rowOff>0</xdr:rowOff>
    </xdr:from>
    <xdr:to>
      <xdr:col>1</xdr:col>
      <xdr:colOff>619125</xdr:colOff>
      <xdr:row>6</xdr:row>
      <xdr:rowOff>0</xdr:rowOff>
    </xdr:to>
    <xdr:sp>
      <xdr:nvSpPr>
        <xdr:cNvPr id="65" name="Line 83"/>
        <xdr:cNvSpPr>
          <a:spLocks/>
        </xdr:cNvSpPr>
      </xdr:nvSpPr>
      <xdr:spPr>
        <a:xfrm>
          <a:off x="628650" y="9715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647700</xdr:colOff>
      <xdr:row>5</xdr:row>
      <xdr:rowOff>76200</xdr:rowOff>
    </xdr:from>
    <xdr:ext cx="419100" cy="209550"/>
    <xdr:sp>
      <xdr:nvSpPr>
        <xdr:cNvPr id="66" name="TextBox 84"/>
        <xdr:cNvSpPr txBox="1">
          <a:spLocks noChangeArrowheads="1"/>
        </xdr:cNvSpPr>
      </xdr:nvSpPr>
      <xdr:spPr>
        <a:xfrm>
          <a:off x="1409700" y="885825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F' .F''</a:t>
          </a:r>
        </a:p>
      </xdr:txBody>
    </xdr:sp>
    <xdr:clientData/>
  </xdr:oneCellAnchor>
  <xdr:twoCellAnchor>
    <xdr:from>
      <xdr:col>2</xdr:col>
      <xdr:colOff>38100</xdr:colOff>
      <xdr:row>18</xdr:row>
      <xdr:rowOff>85725</xdr:rowOff>
    </xdr:from>
    <xdr:to>
      <xdr:col>9</xdr:col>
      <xdr:colOff>685800</xdr:colOff>
      <xdr:row>18</xdr:row>
      <xdr:rowOff>85725</xdr:rowOff>
    </xdr:to>
    <xdr:sp>
      <xdr:nvSpPr>
        <xdr:cNvPr id="67" name="Line 85"/>
        <xdr:cNvSpPr>
          <a:spLocks/>
        </xdr:cNvSpPr>
      </xdr:nvSpPr>
      <xdr:spPr>
        <a:xfrm>
          <a:off x="1647825" y="300037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57150</xdr:rowOff>
    </xdr:from>
    <xdr:to>
      <xdr:col>2</xdr:col>
      <xdr:colOff>552450</xdr:colOff>
      <xdr:row>20</xdr:row>
      <xdr:rowOff>85725</xdr:rowOff>
    </xdr:to>
    <xdr:sp>
      <xdr:nvSpPr>
        <xdr:cNvPr id="68" name="Line 86"/>
        <xdr:cNvSpPr>
          <a:spLocks/>
        </xdr:cNvSpPr>
      </xdr:nvSpPr>
      <xdr:spPr>
        <a:xfrm flipV="1">
          <a:off x="1638300" y="3133725"/>
          <a:ext cx="5238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9525</xdr:rowOff>
    </xdr:from>
    <xdr:to>
      <xdr:col>10</xdr:col>
      <xdr:colOff>438150</xdr:colOff>
      <xdr:row>20</xdr:row>
      <xdr:rowOff>9525</xdr:rowOff>
    </xdr:to>
    <xdr:sp>
      <xdr:nvSpPr>
        <xdr:cNvPr id="69" name="Line 88"/>
        <xdr:cNvSpPr>
          <a:spLocks/>
        </xdr:cNvSpPr>
      </xdr:nvSpPr>
      <xdr:spPr>
        <a:xfrm>
          <a:off x="7029450" y="32480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619125</xdr:colOff>
      <xdr:row>20</xdr:row>
      <xdr:rowOff>76200</xdr:rowOff>
    </xdr:from>
    <xdr:ext cx="952500" cy="209550"/>
    <xdr:sp>
      <xdr:nvSpPr>
        <xdr:cNvPr id="70" name="TextBox 89"/>
        <xdr:cNvSpPr txBox="1">
          <a:spLocks noChangeArrowheads="1"/>
        </xdr:cNvSpPr>
      </xdr:nvSpPr>
      <xdr:spPr>
        <a:xfrm>
          <a:off x="4514850" y="3314700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0,5 . log (100 +</a:t>
          </a:r>
        </a:p>
      </xdr:txBody>
    </xdr:sp>
    <xdr:clientData/>
  </xdr:oneCellAnchor>
  <xdr:oneCellAnchor>
    <xdr:from>
      <xdr:col>7</xdr:col>
      <xdr:colOff>676275</xdr:colOff>
      <xdr:row>20</xdr:row>
      <xdr:rowOff>57150</xdr:rowOff>
    </xdr:from>
    <xdr:ext cx="142875" cy="209550"/>
    <xdr:sp>
      <xdr:nvSpPr>
        <xdr:cNvPr id="71" name="TextBox 90"/>
        <xdr:cNvSpPr txBox="1">
          <a:spLocks noChangeArrowheads="1"/>
        </xdr:cNvSpPr>
      </xdr:nvSpPr>
      <xdr:spPr>
        <a:xfrm>
          <a:off x="6181725" y="32956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twoCellAnchor>
    <xdr:from>
      <xdr:col>7</xdr:col>
      <xdr:colOff>28575</xdr:colOff>
      <xdr:row>21</xdr:row>
      <xdr:rowOff>0</xdr:rowOff>
    </xdr:from>
    <xdr:to>
      <xdr:col>7</xdr:col>
      <xdr:colOff>657225</xdr:colOff>
      <xdr:row>21</xdr:row>
      <xdr:rowOff>0</xdr:rowOff>
    </xdr:to>
    <xdr:sp>
      <xdr:nvSpPr>
        <xdr:cNvPr id="72" name="Line 91"/>
        <xdr:cNvSpPr>
          <a:spLocks/>
        </xdr:cNvSpPr>
      </xdr:nvSpPr>
      <xdr:spPr>
        <a:xfrm>
          <a:off x="5534025" y="3400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18</xdr:row>
      <xdr:rowOff>85725</xdr:rowOff>
    </xdr:from>
    <xdr:to>
      <xdr:col>9</xdr:col>
      <xdr:colOff>695325</xdr:colOff>
      <xdr:row>19</xdr:row>
      <xdr:rowOff>9525</xdr:rowOff>
    </xdr:to>
    <xdr:sp>
      <xdr:nvSpPr>
        <xdr:cNvPr id="73" name="Line 93"/>
        <xdr:cNvSpPr>
          <a:spLocks/>
        </xdr:cNvSpPr>
      </xdr:nvSpPr>
      <xdr:spPr>
        <a:xfrm>
          <a:off x="7724775" y="30003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8</xdr:row>
      <xdr:rowOff>76200</xdr:rowOff>
    </xdr:from>
    <xdr:to>
      <xdr:col>0</xdr:col>
      <xdr:colOff>723900</xdr:colOff>
      <xdr:row>8</xdr:row>
      <xdr:rowOff>76200</xdr:rowOff>
    </xdr:to>
    <xdr:sp>
      <xdr:nvSpPr>
        <xdr:cNvPr id="74" name="Line 94"/>
        <xdr:cNvSpPr>
          <a:spLocks/>
        </xdr:cNvSpPr>
      </xdr:nvSpPr>
      <xdr:spPr>
        <a:xfrm>
          <a:off x="466725" y="13716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9</xdr:row>
      <xdr:rowOff>95250</xdr:rowOff>
    </xdr:from>
    <xdr:to>
      <xdr:col>0</xdr:col>
      <xdr:colOff>714375</xdr:colOff>
      <xdr:row>9</xdr:row>
      <xdr:rowOff>95250</xdr:rowOff>
    </xdr:to>
    <xdr:sp>
      <xdr:nvSpPr>
        <xdr:cNvPr id="75" name="Line 95"/>
        <xdr:cNvSpPr>
          <a:spLocks/>
        </xdr:cNvSpPr>
      </xdr:nvSpPr>
      <xdr:spPr>
        <a:xfrm>
          <a:off x="428625" y="1552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85725</xdr:rowOff>
    </xdr:from>
    <xdr:to>
      <xdr:col>0</xdr:col>
      <xdr:colOff>723900</xdr:colOff>
      <xdr:row>10</xdr:row>
      <xdr:rowOff>85725</xdr:rowOff>
    </xdr:to>
    <xdr:sp>
      <xdr:nvSpPr>
        <xdr:cNvPr id="76" name="Line 96"/>
        <xdr:cNvSpPr>
          <a:spLocks/>
        </xdr:cNvSpPr>
      </xdr:nvSpPr>
      <xdr:spPr>
        <a:xfrm>
          <a:off x="457200" y="17049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11</xdr:row>
      <xdr:rowOff>95250</xdr:rowOff>
    </xdr:from>
    <xdr:to>
      <xdr:col>0</xdr:col>
      <xdr:colOff>723900</xdr:colOff>
      <xdr:row>11</xdr:row>
      <xdr:rowOff>95250</xdr:rowOff>
    </xdr:to>
    <xdr:sp>
      <xdr:nvSpPr>
        <xdr:cNvPr id="77" name="Line 97"/>
        <xdr:cNvSpPr>
          <a:spLocks/>
        </xdr:cNvSpPr>
      </xdr:nvSpPr>
      <xdr:spPr>
        <a:xfrm>
          <a:off x="428625" y="1876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12</xdr:row>
      <xdr:rowOff>104775</xdr:rowOff>
    </xdr:from>
    <xdr:to>
      <xdr:col>0</xdr:col>
      <xdr:colOff>723900</xdr:colOff>
      <xdr:row>12</xdr:row>
      <xdr:rowOff>104775</xdr:rowOff>
    </xdr:to>
    <xdr:sp>
      <xdr:nvSpPr>
        <xdr:cNvPr id="78" name="Line 98"/>
        <xdr:cNvSpPr>
          <a:spLocks/>
        </xdr:cNvSpPr>
      </xdr:nvSpPr>
      <xdr:spPr>
        <a:xfrm>
          <a:off x="466725" y="2047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13</xdr:row>
      <xdr:rowOff>85725</xdr:rowOff>
    </xdr:from>
    <xdr:to>
      <xdr:col>0</xdr:col>
      <xdr:colOff>723900</xdr:colOff>
      <xdr:row>13</xdr:row>
      <xdr:rowOff>85725</xdr:rowOff>
    </xdr:to>
    <xdr:sp>
      <xdr:nvSpPr>
        <xdr:cNvPr id="79" name="Line 99"/>
        <xdr:cNvSpPr>
          <a:spLocks/>
        </xdr:cNvSpPr>
      </xdr:nvSpPr>
      <xdr:spPr>
        <a:xfrm>
          <a:off x="457200" y="2190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15</xdr:row>
      <xdr:rowOff>95250</xdr:rowOff>
    </xdr:from>
    <xdr:to>
      <xdr:col>0</xdr:col>
      <xdr:colOff>714375</xdr:colOff>
      <xdr:row>15</xdr:row>
      <xdr:rowOff>95250</xdr:rowOff>
    </xdr:to>
    <xdr:sp>
      <xdr:nvSpPr>
        <xdr:cNvPr id="80" name="Line 100"/>
        <xdr:cNvSpPr>
          <a:spLocks/>
        </xdr:cNvSpPr>
      </xdr:nvSpPr>
      <xdr:spPr>
        <a:xfrm>
          <a:off x="457200" y="2524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16</xdr:row>
      <xdr:rowOff>104775</xdr:rowOff>
    </xdr:from>
    <xdr:to>
      <xdr:col>0</xdr:col>
      <xdr:colOff>723900</xdr:colOff>
      <xdr:row>16</xdr:row>
      <xdr:rowOff>104775</xdr:rowOff>
    </xdr:to>
    <xdr:sp>
      <xdr:nvSpPr>
        <xdr:cNvPr id="81" name="Line 101"/>
        <xdr:cNvSpPr>
          <a:spLocks/>
        </xdr:cNvSpPr>
      </xdr:nvSpPr>
      <xdr:spPr>
        <a:xfrm>
          <a:off x="457200" y="2695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18</xdr:row>
      <xdr:rowOff>95250</xdr:rowOff>
    </xdr:from>
    <xdr:to>
      <xdr:col>0</xdr:col>
      <xdr:colOff>723900</xdr:colOff>
      <xdr:row>18</xdr:row>
      <xdr:rowOff>95250</xdr:rowOff>
    </xdr:to>
    <xdr:sp>
      <xdr:nvSpPr>
        <xdr:cNvPr id="82" name="Line 102"/>
        <xdr:cNvSpPr>
          <a:spLocks/>
        </xdr:cNvSpPr>
      </xdr:nvSpPr>
      <xdr:spPr>
        <a:xfrm>
          <a:off x="466725" y="3009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20</xdr:row>
      <xdr:rowOff>104775</xdr:rowOff>
    </xdr:from>
    <xdr:to>
      <xdr:col>0</xdr:col>
      <xdr:colOff>714375</xdr:colOff>
      <xdr:row>20</xdr:row>
      <xdr:rowOff>104775</xdr:rowOff>
    </xdr:to>
    <xdr:sp>
      <xdr:nvSpPr>
        <xdr:cNvPr id="83" name="Line 103"/>
        <xdr:cNvSpPr>
          <a:spLocks/>
        </xdr:cNvSpPr>
      </xdr:nvSpPr>
      <xdr:spPr>
        <a:xfrm>
          <a:off x="466725" y="33432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19</xdr:row>
      <xdr:rowOff>57150</xdr:rowOff>
    </xdr:from>
    <xdr:to>
      <xdr:col>6</xdr:col>
      <xdr:colOff>666750</xdr:colOff>
      <xdr:row>19</xdr:row>
      <xdr:rowOff>57150</xdr:rowOff>
    </xdr:to>
    <xdr:sp>
      <xdr:nvSpPr>
        <xdr:cNvPr id="84" name="Line 104"/>
        <xdr:cNvSpPr>
          <a:spLocks/>
        </xdr:cNvSpPr>
      </xdr:nvSpPr>
      <xdr:spPr>
        <a:xfrm>
          <a:off x="2162175" y="313372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19</xdr:row>
      <xdr:rowOff>57150</xdr:rowOff>
    </xdr:from>
    <xdr:to>
      <xdr:col>6</xdr:col>
      <xdr:colOff>704850</xdr:colOff>
      <xdr:row>20</xdr:row>
      <xdr:rowOff>0</xdr:rowOff>
    </xdr:to>
    <xdr:sp>
      <xdr:nvSpPr>
        <xdr:cNvPr id="85" name="Line 105"/>
        <xdr:cNvSpPr>
          <a:spLocks/>
        </xdr:cNvSpPr>
      </xdr:nvSpPr>
      <xdr:spPr>
        <a:xfrm>
          <a:off x="5438775" y="3133725"/>
          <a:ext cx="9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28</xdr:row>
      <xdr:rowOff>0</xdr:rowOff>
    </xdr:from>
    <xdr:to>
      <xdr:col>7</xdr:col>
      <xdr:colOff>409575</xdr:colOff>
      <xdr:row>30</xdr:row>
      <xdr:rowOff>123825</xdr:rowOff>
    </xdr:to>
    <xdr:sp>
      <xdr:nvSpPr>
        <xdr:cNvPr id="86" name="Line 113"/>
        <xdr:cNvSpPr>
          <a:spLocks/>
        </xdr:cNvSpPr>
      </xdr:nvSpPr>
      <xdr:spPr>
        <a:xfrm>
          <a:off x="5915025" y="4533900"/>
          <a:ext cx="0" cy="4476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30</xdr:row>
      <xdr:rowOff>123825</xdr:rowOff>
    </xdr:from>
    <xdr:to>
      <xdr:col>7</xdr:col>
      <xdr:colOff>409575</xdr:colOff>
      <xdr:row>30</xdr:row>
      <xdr:rowOff>123825</xdr:rowOff>
    </xdr:to>
    <xdr:sp>
      <xdr:nvSpPr>
        <xdr:cNvPr id="87" name="Line 114"/>
        <xdr:cNvSpPr>
          <a:spLocks/>
        </xdr:cNvSpPr>
      </xdr:nvSpPr>
      <xdr:spPr>
        <a:xfrm flipH="1">
          <a:off x="2933700" y="4981575"/>
          <a:ext cx="29813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4:J34"/>
  <sheetViews>
    <sheetView showGridLines="0" showRowColHeaders="0" tabSelected="1" zoomScale="80" zoomScaleNormal="80" workbookViewId="0" topLeftCell="A1">
      <selection activeCell="J44" sqref="J44"/>
    </sheetView>
  </sheetViews>
  <sheetFormatPr defaultColWidth="11.421875" defaultRowHeight="12.75"/>
  <cols>
    <col min="2" max="2" width="12.7109375" style="0" customWidth="1"/>
    <col min="6" max="6" width="12.7109375" style="0" customWidth="1"/>
  </cols>
  <sheetData>
    <row r="4" spans="1:9" ht="12.75">
      <c r="A4" s="24" t="s">
        <v>10</v>
      </c>
      <c r="B4" s="25"/>
      <c r="C4" s="25"/>
      <c r="D4" s="26"/>
      <c r="G4" s="27"/>
      <c r="H4" s="27"/>
      <c r="I4" s="27"/>
    </row>
    <row r="5" spans="2:9" ht="12.75">
      <c r="B5" s="28" t="s">
        <v>11</v>
      </c>
      <c r="C5" s="28"/>
      <c r="H5" s="11"/>
      <c r="I5" s="11"/>
    </row>
    <row r="6" spans="1:9" ht="12.75">
      <c r="A6" s="4"/>
      <c r="B6" s="5"/>
      <c r="C6" s="6"/>
      <c r="D6" s="14">
        <f>(3.1416*3.1416*4)*((B14*B14*B13*B13)/(B16+B17+B11))*B19*B21</f>
        <v>3902769.3608443486</v>
      </c>
      <c r="E6" t="s">
        <v>29</v>
      </c>
      <c r="I6" s="2"/>
    </row>
    <row r="7" spans="1:9" ht="12.75">
      <c r="A7" s="7"/>
      <c r="B7" s="8"/>
      <c r="C7" s="9"/>
      <c r="D7" s="16">
        <f>(D6/1000)/1000</f>
        <v>3.902769360844349</v>
      </c>
      <c r="E7" t="s">
        <v>28</v>
      </c>
      <c r="G7" s="29" t="s">
        <v>13</v>
      </c>
      <c r="H7" s="30"/>
      <c r="I7" s="2"/>
    </row>
    <row r="8" spans="4:8" ht="12.75">
      <c r="D8" s="2"/>
      <c r="H8" s="12"/>
    </row>
    <row r="9" spans="1:3" ht="12.75">
      <c r="A9" s="1" t="s">
        <v>9</v>
      </c>
      <c r="B9" s="23">
        <v>3</v>
      </c>
      <c r="C9" t="s">
        <v>20</v>
      </c>
    </row>
    <row r="10" spans="1:3" ht="12.75">
      <c r="A10" s="1" t="s">
        <v>8</v>
      </c>
      <c r="B10" s="22">
        <v>0.196</v>
      </c>
      <c r="C10" t="s">
        <v>21</v>
      </c>
    </row>
    <row r="11" spans="1:3" ht="12.75">
      <c r="A11" s="1" t="s">
        <v>0</v>
      </c>
      <c r="B11" s="19">
        <f>(B9/2)+B17</f>
        <v>6.570912</v>
      </c>
      <c r="C11" t="s">
        <v>22</v>
      </c>
    </row>
    <row r="12" spans="1:3" ht="12.75">
      <c r="A12" s="1" t="s">
        <v>1</v>
      </c>
      <c r="B12" s="21">
        <f>(B9)/2</f>
        <v>1.5</v>
      </c>
      <c r="C12" t="s">
        <v>23</v>
      </c>
    </row>
    <row r="13" spans="1:3" ht="12.75">
      <c r="A13" s="1" t="s">
        <v>2</v>
      </c>
      <c r="B13" s="15">
        <v>264</v>
      </c>
      <c r="C13" t="s">
        <v>24</v>
      </c>
    </row>
    <row r="14" spans="1:3" ht="12.75">
      <c r="A14" s="1" t="s">
        <v>3</v>
      </c>
      <c r="B14" s="19">
        <f>(B11+B12)/2</f>
        <v>4.035456</v>
      </c>
      <c r="C14" t="s">
        <v>25</v>
      </c>
    </row>
    <row r="15" spans="1:2" ht="12.75">
      <c r="A15" s="1"/>
      <c r="B15" s="3"/>
    </row>
    <row r="16" spans="1:3" ht="12.75">
      <c r="A16" s="1" t="s">
        <v>4</v>
      </c>
      <c r="B16" s="20">
        <v>2</v>
      </c>
      <c r="C16" t="s">
        <v>26</v>
      </c>
    </row>
    <row r="17" spans="1:3" ht="12.75">
      <c r="A17" s="1" t="s">
        <v>5</v>
      </c>
      <c r="B17" s="19">
        <f>(B13)/((B16)/(B10))*B10</f>
        <v>5.070912</v>
      </c>
      <c r="C17" t="s">
        <v>27</v>
      </c>
    </row>
    <row r="18" spans="1:2" ht="12.75">
      <c r="A18" s="1"/>
      <c r="B18" s="3"/>
    </row>
    <row r="19" spans="1:2" ht="12.75">
      <c r="A19" s="1" t="s">
        <v>6</v>
      </c>
      <c r="B19" s="19">
        <f>((B16*10+B17*12+B11*2)/(B16*10+B17*10+B11*1.4))</f>
        <v>1.1762564606977575</v>
      </c>
    </row>
    <row r="20" spans="1:10" ht="12.75">
      <c r="A20" s="1"/>
      <c r="B20" s="3"/>
      <c r="J20" t="s">
        <v>15</v>
      </c>
    </row>
    <row r="21" spans="1:10" ht="12.75">
      <c r="A21" s="1" t="s">
        <v>7</v>
      </c>
      <c r="B21" s="19">
        <f>LOG(((14*B11)/(2*B16+3*B17))+100)*0.5</f>
        <v>1.0101560117095996</v>
      </c>
      <c r="D21" s="14">
        <f>(B16)</f>
        <v>2</v>
      </c>
      <c r="E21" t="s">
        <v>12</v>
      </c>
      <c r="H21" s="3" t="s">
        <v>17</v>
      </c>
      <c r="J21" t="s">
        <v>16</v>
      </c>
    </row>
    <row r="22" ht="12.75">
      <c r="H22" s="3" t="s">
        <v>18</v>
      </c>
    </row>
    <row r="23" spans="3:6" ht="12.75">
      <c r="C23" s="17">
        <f>(B14)</f>
        <v>4.035456</v>
      </c>
      <c r="E23" s="17">
        <f>(B11)</f>
        <v>6.570912</v>
      </c>
      <c r="F23" t="s">
        <v>12</v>
      </c>
    </row>
    <row r="24" ht="12.75">
      <c r="C24" t="s">
        <v>14</v>
      </c>
    </row>
    <row r="25" ht="12.75">
      <c r="B25" s="14">
        <f>(B9)</f>
        <v>3</v>
      </c>
    </row>
    <row r="26" ht="12.75">
      <c r="B26" s="10" t="s">
        <v>12</v>
      </c>
    </row>
    <row r="27" spans="3:5" ht="12.75">
      <c r="C27" s="13"/>
      <c r="D27" s="13"/>
      <c r="E27" s="13"/>
    </row>
    <row r="28" spans="3:9" ht="12.75">
      <c r="C28" s="13"/>
      <c r="D28" s="13"/>
      <c r="E28" s="13"/>
      <c r="H28" s="14">
        <f>(B13)</f>
        <v>264</v>
      </c>
      <c r="I28" t="s">
        <v>19</v>
      </c>
    </row>
    <row r="29" spans="3:5" ht="12.75">
      <c r="C29" s="13"/>
      <c r="D29" s="13"/>
      <c r="E29" s="13"/>
    </row>
    <row r="30" spans="3:5" ht="12.75">
      <c r="C30" s="13"/>
      <c r="D30" s="13"/>
      <c r="E30" s="13"/>
    </row>
    <row r="32" spans="2:8" ht="12.75">
      <c r="B32" s="18">
        <f>(B12)</f>
        <v>1.5</v>
      </c>
      <c r="H32" s="3"/>
    </row>
    <row r="33" ht="12.75">
      <c r="B33" s="10" t="s">
        <v>12</v>
      </c>
    </row>
    <row r="34" spans="2:6" ht="12.75">
      <c r="B34" s="17">
        <f>(B10)</f>
        <v>0.196</v>
      </c>
      <c r="E34" s="17">
        <f>(B17)</f>
        <v>5.070912</v>
      </c>
      <c r="F34" t="s">
        <v>12</v>
      </c>
    </row>
  </sheetData>
  <sheetProtection/>
  <mergeCells count="4">
    <mergeCell ref="A4:D4"/>
    <mergeCell ref="G4:I4"/>
    <mergeCell ref="B5:C5"/>
    <mergeCell ref="G7:H7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Solvay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2002-05-12T09:48:49Z</cp:lastPrinted>
  <dcterms:created xsi:type="dcterms:W3CDTF">2002-04-17T13:09:13Z</dcterms:created>
  <dcterms:modified xsi:type="dcterms:W3CDTF">2006-07-21T14:02:14Z</dcterms:modified>
  <cp:category/>
  <cp:version/>
  <cp:contentType/>
  <cp:contentStatus/>
</cp:coreProperties>
</file>